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10" windowWidth="20115" windowHeight="7620"/>
  </bookViews>
  <sheets>
    <sheet name="Calculations" sheetId="1" r:id="rId1"/>
    <sheet name="Notes" sheetId="2" r:id="rId2"/>
    <sheet name="Sheet3" sheetId="3" state="hidden" r:id="rId3"/>
  </sheets>
  <calcPr calcId="145621"/>
</workbook>
</file>

<file path=xl/calcChain.xml><?xml version="1.0" encoding="utf-8"?>
<calcChain xmlns="http://schemas.openxmlformats.org/spreadsheetml/2006/main">
  <c r="I14" i="1" l="1"/>
  <c r="I17" i="1" s="1"/>
  <c r="J17" i="1"/>
  <c r="G17" i="1"/>
  <c r="F17" i="1"/>
  <c r="D25" i="1" l="1"/>
  <c r="J15" i="1" l="1"/>
  <c r="J14" i="1"/>
  <c r="J13" i="1"/>
  <c r="G15" i="1" l="1"/>
  <c r="G14" i="1"/>
  <c r="G13" i="1"/>
  <c r="H25" i="1" l="1"/>
  <c r="H28" i="1" l="1"/>
  <c r="H27" i="1"/>
</calcChain>
</file>

<file path=xl/sharedStrings.xml><?xml version="1.0" encoding="utf-8"?>
<sst xmlns="http://schemas.openxmlformats.org/spreadsheetml/2006/main" count="29" uniqueCount="28">
  <si>
    <t>Current System</t>
  </si>
  <si>
    <t>Unit Static</t>
  </si>
  <si>
    <t>System Static</t>
  </si>
  <si>
    <t>Fan Efficiency</t>
  </si>
  <si>
    <t>IP</t>
  </si>
  <si>
    <t>Metric</t>
  </si>
  <si>
    <t>Total System Airflow</t>
  </si>
  <si>
    <t>Energy Savings</t>
  </si>
  <si>
    <t>$/kWh</t>
  </si>
  <si>
    <t>Simple ROI:</t>
  </si>
  <si>
    <t>Hrs/Day</t>
  </si>
  <si>
    <t>Days/year</t>
  </si>
  <si>
    <t>Fan Power Consumption =</t>
  </si>
  <si>
    <t>New System</t>
  </si>
  <si>
    <t>Input Unit System:</t>
  </si>
  <si>
    <t>Operation time</t>
  </si>
  <si>
    <t>Electricity Cost</t>
  </si>
  <si>
    <t>Capital &amp; Installation Costs</t>
  </si>
  <si>
    <t>Simple Payback:</t>
  </si>
  <si>
    <t>Years</t>
  </si>
  <si>
    <t xml:space="preserve">kWh </t>
  </si>
  <si>
    <t>---</t>
  </si>
  <si>
    <t>Per Year</t>
  </si>
  <si>
    <t xml:space="preserve">2. System static pressure is the supply fan's external static pressure drop, not including that of the induction unit. </t>
  </si>
  <si>
    <t>3. New system pressure calculation is based on the assumption that only the induction units are being replaced - the rest of the air distribution system is left unchanged.</t>
  </si>
  <si>
    <t>4. Units of inputs are not automatically converted when unit system is changed.</t>
  </si>
  <si>
    <t>1. Only Input into yellow cells.</t>
  </si>
  <si>
    <t>Induction Unit Replacement - Fan Energy Savings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</si>
</sst>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"/>
    <numFmt numFmtId="165" formatCode="0.0"/>
    <numFmt numFmtId="166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2" borderId="3" xfId="0" applyFill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9" fontId="0" fillId="3" borderId="9" xfId="0" applyNumberFormat="1" applyFill="1" applyBorder="1" applyAlignment="1">
      <alignment horizontal="center" vertical="center"/>
    </xf>
    <xf numFmtId="9" fontId="0" fillId="3" borderId="9" xfId="0" applyNumberForma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1" xfId="0" applyBorder="1" applyAlignment="1">
      <alignment horizontal="center"/>
    </xf>
    <xf numFmtId="1" fontId="0" fillId="4" borderId="7" xfId="0" applyNumberFormat="1" applyFill="1" applyBorder="1" applyAlignment="1">
      <alignment horizontal="center" vertical="center"/>
    </xf>
    <xf numFmtId="0" fontId="0" fillId="3" borderId="4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164" fontId="0" fillId="3" borderId="9" xfId="0" applyNumberFormat="1" applyFill="1" applyBorder="1" applyAlignment="1">
      <alignment horizontal="center" vertical="center"/>
    </xf>
    <xf numFmtId="0" fontId="0" fillId="0" borderId="30" xfId="0" applyBorder="1"/>
    <xf numFmtId="0" fontId="0" fillId="0" borderId="22" xfId="0" applyBorder="1"/>
    <xf numFmtId="0" fontId="1" fillId="0" borderId="3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4" borderId="30" xfId="0" applyFill="1" applyBorder="1"/>
    <xf numFmtId="0" fontId="0" fillId="4" borderId="0" xfId="0" applyFill="1" applyBorder="1" applyAlignment="1">
      <alignment horizontal="center"/>
    </xf>
    <xf numFmtId="0" fontId="0" fillId="4" borderId="0" xfId="0" applyFill="1" applyBorder="1"/>
    <xf numFmtId="0" fontId="0" fillId="4" borderId="2" xfId="0" applyFill="1" applyBorder="1"/>
    <xf numFmtId="0" fontId="0" fillId="4" borderId="0" xfId="0" applyFill="1" applyBorder="1" applyAlignment="1"/>
    <xf numFmtId="0" fontId="0" fillId="4" borderId="31" xfId="0" applyFill="1" applyBorder="1"/>
    <xf numFmtId="0" fontId="1" fillId="4" borderId="1" xfId="0" applyFont="1" applyFill="1" applyBorder="1" applyAlignment="1"/>
    <xf numFmtId="0" fontId="0" fillId="4" borderId="1" xfId="0" applyFill="1" applyBorder="1"/>
    <xf numFmtId="165" fontId="1" fillId="0" borderId="5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165" fontId="1" fillId="4" borderId="0" xfId="0" applyNumberFormat="1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 vertical="center"/>
    </xf>
    <xf numFmtId="0" fontId="0" fillId="4" borderId="0" xfId="0" quotePrefix="1" applyFont="1" applyFill="1" applyBorder="1" applyAlignment="1">
      <alignment horizontal="center" vertical="center"/>
    </xf>
    <xf numFmtId="164" fontId="1" fillId="4" borderId="0" xfId="0" applyNumberFormat="1" applyFont="1" applyFill="1" applyBorder="1" applyAlignment="1">
      <alignment horizontal="center" vertical="center"/>
    </xf>
    <xf numFmtId="0" fontId="0" fillId="4" borderId="22" xfId="0" applyFill="1" applyBorder="1"/>
    <xf numFmtId="0" fontId="1" fillId="4" borderId="28" xfId="0" applyFont="1" applyFill="1" applyBorder="1" applyAlignment="1"/>
    <xf numFmtId="0" fontId="0" fillId="4" borderId="32" xfId="0" applyFill="1" applyBorder="1"/>
    <xf numFmtId="0" fontId="0" fillId="0" borderId="34" xfId="0" applyBorder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166" fontId="1" fillId="0" borderId="23" xfId="0" applyNumberFormat="1" applyFont="1" applyBorder="1" applyAlignment="1">
      <alignment horizontal="center"/>
    </xf>
    <xf numFmtId="166" fontId="1" fillId="0" borderId="27" xfId="0" applyNumberFormat="1" applyFont="1" applyBorder="1" applyAlignment="1">
      <alignment horizontal="center"/>
    </xf>
    <xf numFmtId="1" fontId="1" fillId="4" borderId="1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7" xfId="0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447675</xdr:colOff>
      <xdr:row>1</xdr:row>
      <xdr:rowOff>95250</xdr:rowOff>
    </xdr:from>
    <xdr:to>
      <xdr:col>9</xdr:col>
      <xdr:colOff>129131</xdr:colOff>
      <xdr:row>5</xdr:row>
      <xdr:rowOff>67501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6325" y="295275"/>
          <a:ext cx="4072481" cy="7437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6"/>
  <sheetViews>
    <sheetView tabSelected="1" workbookViewId="0">
      <selection activeCell="K27" sqref="K27"/>
    </sheetView>
  </sheetViews>
  <sheetFormatPr defaultColWidth="9.140625" defaultRowHeight="15" zeroHeight="1" x14ac:dyDescent="0.25"/>
  <cols>
    <col min="1" max="1" width="0.28515625" customWidth="1"/>
    <col min="2" max="2" width="9.140625" style="19" customWidth="1"/>
    <col min="3" max="5" width="9.140625" style="2" customWidth="1"/>
    <col min="6" max="6" width="10" style="2" bestFit="1" customWidth="1"/>
    <col min="7" max="7" width="10.140625" style="2" bestFit="1" customWidth="1"/>
    <col min="8" max="10" width="9.140625" style="2" customWidth="1"/>
    <col min="11" max="11" width="9.5703125" style="20" customWidth="1"/>
    <col min="12" max="12" width="9.140625" style="19" hidden="1" customWidth="1"/>
    <col min="13" max="17" width="9.140625" style="2" hidden="1" customWidth="1"/>
    <col min="18" max="16383" width="0" style="2" hidden="1" customWidth="1"/>
    <col min="16384" max="16384" width="0.140625" style="2" customWidth="1"/>
  </cols>
  <sheetData>
    <row r="1" spans="1:15" ht="0.75" customHeight="1" thickBot="1" x14ac:dyDescent="0.3">
      <c r="B1" s="41"/>
      <c r="C1" s="41"/>
      <c r="D1" s="41"/>
      <c r="E1" s="41"/>
      <c r="F1" s="41"/>
      <c r="G1" s="41"/>
      <c r="H1" s="41"/>
      <c r="I1" s="41"/>
      <c r="J1" s="41"/>
      <c r="K1" s="41"/>
      <c r="L1" s="2"/>
    </row>
    <row r="2" spans="1:15" s="1" customFormat="1" ht="15.75" thickTop="1" x14ac:dyDescent="0.25">
      <c r="A2"/>
      <c r="B2" s="23"/>
      <c r="C2" s="25"/>
      <c r="D2" s="25"/>
      <c r="E2" s="25"/>
      <c r="F2" s="25"/>
      <c r="G2" s="25"/>
      <c r="H2" s="25"/>
      <c r="I2" s="25"/>
      <c r="J2" s="25"/>
      <c r="K2" s="38"/>
    </row>
    <row r="3" spans="1:15" x14ac:dyDescent="0.25">
      <c r="B3" s="23"/>
      <c r="C3" s="25"/>
      <c r="D3" s="25"/>
      <c r="E3" s="25"/>
      <c r="F3" s="25"/>
      <c r="G3" s="25"/>
      <c r="H3" s="25"/>
      <c r="I3" s="25"/>
      <c r="J3" s="25"/>
      <c r="K3" s="38"/>
      <c r="L3" s="2"/>
    </row>
    <row r="4" spans="1:15" x14ac:dyDescent="0.25">
      <c r="B4" s="23"/>
      <c r="C4" s="25"/>
      <c r="D4" s="25"/>
      <c r="E4" s="25"/>
      <c r="F4" s="25"/>
      <c r="G4" s="25"/>
      <c r="H4" s="25"/>
      <c r="I4" s="25"/>
      <c r="J4" s="25"/>
      <c r="K4" s="38"/>
      <c r="L4" s="2"/>
    </row>
    <row r="5" spans="1:15" x14ac:dyDescent="0.25">
      <c r="B5" s="23"/>
      <c r="C5" s="25"/>
      <c r="D5" s="25"/>
      <c r="E5" s="25"/>
      <c r="F5" s="25"/>
      <c r="G5" s="25"/>
      <c r="H5" s="25"/>
      <c r="I5" s="25"/>
      <c r="J5" s="25"/>
      <c r="K5" s="38"/>
      <c r="L5" s="2"/>
    </row>
    <row r="6" spans="1:15" x14ac:dyDescent="0.25">
      <c r="B6" s="23"/>
      <c r="C6" s="25"/>
      <c r="D6" s="25"/>
      <c r="E6" s="25"/>
      <c r="F6" s="25"/>
      <c r="G6" s="25"/>
      <c r="H6" s="25"/>
      <c r="I6" s="25"/>
      <c r="J6" s="25"/>
      <c r="K6" s="38"/>
      <c r="L6" s="2"/>
    </row>
    <row r="7" spans="1:15" ht="15.75" thickBot="1" x14ac:dyDescent="0.3">
      <c r="B7" s="23"/>
      <c r="C7" s="25"/>
      <c r="D7" s="25"/>
      <c r="E7" s="25"/>
      <c r="F7" s="25"/>
      <c r="G7" s="25"/>
      <c r="H7" s="25"/>
      <c r="I7" s="25"/>
      <c r="J7" s="25"/>
      <c r="K7" s="38"/>
      <c r="L7" s="2"/>
    </row>
    <row r="8" spans="1:15" s="21" customFormat="1" ht="15.75" thickBot="1" x14ac:dyDescent="0.3">
      <c r="A8"/>
      <c r="B8" s="44" t="s">
        <v>27</v>
      </c>
      <c r="C8" s="45"/>
      <c r="D8" s="45"/>
      <c r="E8" s="45"/>
      <c r="F8" s="45"/>
      <c r="G8" s="46"/>
      <c r="H8" s="44" t="s">
        <v>14</v>
      </c>
      <c r="I8" s="45"/>
      <c r="J8" s="46"/>
      <c r="K8" s="4" t="s">
        <v>4</v>
      </c>
      <c r="L8" s="22"/>
      <c r="M8" s="22"/>
      <c r="N8" s="22"/>
      <c r="O8" s="22"/>
    </row>
    <row r="9" spans="1:15" x14ac:dyDescent="0.25">
      <c r="B9" s="23"/>
      <c r="C9" s="29"/>
      <c r="D9" s="29"/>
      <c r="E9" s="29"/>
      <c r="F9" s="29"/>
      <c r="G9" s="29"/>
      <c r="H9" s="29"/>
      <c r="I9" s="29"/>
      <c r="J9" s="29"/>
      <c r="K9" s="39"/>
      <c r="L9" s="2"/>
    </row>
    <row r="10" spans="1:15" x14ac:dyDescent="0.25">
      <c r="B10" s="23"/>
      <c r="C10" s="25"/>
      <c r="D10" s="25"/>
      <c r="E10" s="25"/>
      <c r="F10" s="25"/>
      <c r="G10" s="25"/>
      <c r="H10" s="25"/>
      <c r="I10" s="25"/>
      <c r="J10" s="25"/>
      <c r="K10" s="38"/>
      <c r="L10" s="2"/>
    </row>
    <row r="11" spans="1:15" x14ac:dyDescent="0.25">
      <c r="B11" s="23"/>
      <c r="C11" s="25"/>
      <c r="D11" s="25"/>
      <c r="E11" s="25"/>
      <c r="F11" s="25"/>
      <c r="G11" s="25"/>
      <c r="H11" s="25"/>
      <c r="I11" s="25"/>
      <c r="J11" s="25"/>
      <c r="K11" s="38"/>
      <c r="L11" s="2"/>
    </row>
    <row r="12" spans="1:15" ht="15.75" thickBot="1" x14ac:dyDescent="0.3">
      <c r="B12" s="23"/>
      <c r="C12" s="25"/>
      <c r="D12" s="25"/>
      <c r="E12" s="25"/>
      <c r="F12" s="50" t="s">
        <v>0</v>
      </c>
      <c r="G12" s="50"/>
      <c r="H12" s="25"/>
      <c r="I12" s="50" t="s">
        <v>13</v>
      </c>
      <c r="J12" s="50"/>
      <c r="K12" s="38"/>
      <c r="L12" s="2"/>
    </row>
    <row r="13" spans="1:15" x14ac:dyDescent="0.25">
      <c r="B13" s="23"/>
      <c r="C13" s="60" t="s">
        <v>6</v>
      </c>
      <c r="D13" s="61"/>
      <c r="E13" s="62"/>
      <c r="F13" s="8">
        <v>40000</v>
      </c>
      <c r="G13" s="5" t="str">
        <f>IF(K8="IP","CFM","L/s")</f>
        <v>CFM</v>
      </c>
      <c r="H13" s="30"/>
      <c r="I13" s="8">
        <v>22000</v>
      </c>
      <c r="J13" s="5" t="str">
        <f>IF(K8="IP","CFM","L/s")</f>
        <v>CFM</v>
      </c>
      <c r="K13" s="38"/>
      <c r="L13" s="2"/>
    </row>
    <row r="14" spans="1:15" x14ac:dyDescent="0.25">
      <c r="B14" s="23"/>
      <c r="C14" s="57" t="s">
        <v>2</v>
      </c>
      <c r="D14" s="58"/>
      <c r="E14" s="59"/>
      <c r="F14" s="9">
        <v>6</v>
      </c>
      <c r="G14" s="6" t="str">
        <f>IF(K8="IP","In. w.c.","Pa")</f>
        <v>In. w.c.</v>
      </c>
      <c r="H14" s="25"/>
      <c r="I14" s="15">
        <f>((I13/F13)^2)*F14</f>
        <v>1.8150000000000004</v>
      </c>
      <c r="J14" s="6" t="str">
        <f>IF(K8="IP","In. w.c.","Pa")</f>
        <v>In. w.c.</v>
      </c>
      <c r="K14" s="38"/>
      <c r="L14" s="2"/>
    </row>
    <row r="15" spans="1:15" x14ac:dyDescent="0.25">
      <c r="B15" s="23"/>
      <c r="C15" s="57" t="s">
        <v>1</v>
      </c>
      <c r="D15" s="58"/>
      <c r="E15" s="59"/>
      <c r="F15" s="9">
        <v>1.8</v>
      </c>
      <c r="G15" s="6" t="str">
        <f>IF(K8="IP","In. w.c.","Pa")</f>
        <v>In. w.c.</v>
      </c>
      <c r="H15" s="25"/>
      <c r="I15" s="9">
        <v>0.6</v>
      </c>
      <c r="J15" s="6" t="str">
        <f>IF(K8="IP","In. w.c.","Pa")</f>
        <v>In. w.c.</v>
      </c>
      <c r="K15" s="38"/>
      <c r="L15" s="2"/>
    </row>
    <row r="16" spans="1:15" ht="15.75" thickBot="1" x14ac:dyDescent="0.3">
      <c r="B16" s="23"/>
      <c r="C16" s="53" t="s">
        <v>3</v>
      </c>
      <c r="D16" s="54"/>
      <c r="E16" s="55"/>
      <c r="F16" s="10">
        <v>0.7</v>
      </c>
      <c r="G16" s="7"/>
      <c r="H16" s="26"/>
      <c r="I16" s="11">
        <v>0.7</v>
      </c>
      <c r="J16" s="7"/>
      <c r="K16" s="38"/>
      <c r="L16" s="2"/>
    </row>
    <row r="17" spans="1:12" x14ac:dyDescent="0.25">
      <c r="B17" s="23"/>
      <c r="C17" s="56" t="s">
        <v>12</v>
      </c>
      <c r="D17" s="56"/>
      <c r="E17" s="56"/>
      <c r="F17" s="33">
        <f>IF(K8="IP",((0.4011*F13*(F14+F15))/F16)*0.000393,(0.001*F13*(F14+F15))/(F16*1000))</f>
        <v>70.258967999999996</v>
      </c>
      <c r="G17" s="34" t="str">
        <f>IF(K8="IP","hp","kW")</f>
        <v>hp</v>
      </c>
      <c r="H17" s="25"/>
      <c r="I17" s="33">
        <f>IF(K8="IP",((0.4011*I13*(I14+I15))/I16)*0.000393,(0.001*I13*(I14+I15))/(I16*1000))</f>
        <v>11.964291570000006</v>
      </c>
      <c r="J17" s="34" t="str">
        <f>IF(K8="IP","hp","kW")</f>
        <v>hp</v>
      </c>
      <c r="K17" s="38"/>
      <c r="L17" s="2"/>
    </row>
    <row r="18" spans="1:12" x14ac:dyDescent="0.25">
      <c r="B18" s="23"/>
      <c r="C18" s="24"/>
      <c r="D18" s="24"/>
      <c r="E18" s="24"/>
      <c r="F18" s="24"/>
      <c r="G18" s="24"/>
      <c r="H18" s="25"/>
      <c r="I18" s="25"/>
      <c r="J18" s="25"/>
      <c r="K18" s="38"/>
      <c r="L18" s="2"/>
    </row>
    <row r="19" spans="1:12" x14ac:dyDescent="0.25">
      <c r="B19" s="23"/>
      <c r="C19" s="24"/>
      <c r="D19" s="24"/>
      <c r="E19" s="24"/>
      <c r="F19" s="24"/>
      <c r="G19" s="24"/>
      <c r="H19" s="25"/>
      <c r="I19" s="25"/>
      <c r="J19" s="25"/>
      <c r="K19" s="38"/>
      <c r="L19" s="2"/>
    </row>
    <row r="20" spans="1:12" ht="15.75" thickBot="1" x14ac:dyDescent="0.3">
      <c r="B20" s="23"/>
      <c r="C20" s="25"/>
      <c r="D20" s="50" t="s">
        <v>7</v>
      </c>
      <c r="E20" s="50"/>
      <c r="F20" s="50"/>
      <c r="G20" s="50"/>
      <c r="H20" s="50"/>
      <c r="I20" s="50"/>
      <c r="J20" s="25"/>
      <c r="K20" s="38"/>
      <c r="L20" s="2"/>
    </row>
    <row r="21" spans="1:12" x14ac:dyDescent="0.25">
      <c r="B21" s="23"/>
      <c r="C21" s="25"/>
      <c r="D21" s="63" t="s">
        <v>15</v>
      </c>
      <c r="E21" s="64"/>
      <c r="F21" s="64"/>
      <c r="G21" s="65"/>
      <c r="H21" s="16">
        <v>18</v>
      </c>
      <c r="I21" s="12" t="s">
        <v>10</v>
      </c>
      <c r="J21" s="25"/>
      <c r="K21" s="38"/>
      <c r="L21" s="2"/>
    </row>
    <row r="22" spans="1:12" x14ac:dyDescent="0.25">
      <c r="B22" s="23"/>
      <c r="C22" s="25"/>
      <c r="D22" s="66"/>
      <c r="E22" s="67"/>
      <c r="F22" s="67"/>
      <c r="G22" s="68"/>
      <c r="H22" s="17">
        <v>365</v>
      </c>
      <c r="I22" s="13" t="s">
        <v>11</v>
      </c>
      <c r="J22" s="25"/>
      <c r="K22" s="38"/>
      <c r="L22" s="2"/>
    </row>
    <row r="23" spans="1:12" x14ac:dyDescent="0.25">
      <c r="B23" s="23"/>
      <c r="C23" s="25"/>
      <c r="D23" s="57" t="s">
        <v>16</v>
      </c>
      <c r="E23" s="58"/>
      <c r="F23" s="58"/>
      <c r="G23" s="59"/>
      <c r="H23" s="17">
        <v>0.15</v>
      </c>
      <c r="I23" s="13" t="s">
        <v>8</v>
      </c>
      <c r="J23" s="25"/>
      <c r="K23" s="38"/>
      <c r="L23" s="2"/>
    </row>
    <row r="24" spans="1:12" ht="15.75" thickBot="1" x14ac:dyDescent="0.3">
      <c r="B24" s="23"/>
      <c r="C24" s="25"/>
      <c r="D24" s="69" t="s">
        <v>17</v>
      </c>
      <c r="E24" s="70"/>
      <c r="F24" s="70"/>
      <c r="G24" s="71"/>
      <c r="H24" s="18">
        <v>800000</v>
      </c>
      <c r="I24" s="14"/>
      <c r="J24" s="25"/>
      <c r="K24" s="38"/>
      <c r="L24" s="2"/>
    </row>
    <row r="25" spans="1:12" x14ac:dyDescent="0.25">
      <c r="B25" s="23"/>
      <c r="C25" s="25"/>
      <c r="D25" s="49">
        <f>IF(K8="IP",(F17-I17)*H21*H22*0.746,(F17-I17)*H21*H22)</f>
        <v>285715.03401224461</v>
      </c>
      <c r="E25" s="49"/>
      <c r="F25" s="35" t="s">
        <v>20</v>
      </c>
      <c r="G25" s="36" t="s">
        <v>21</v>
      </c>
      <c r="H25" s="37">
        <f>D25*H23</f>
        <v>42857.255101836687</v>
      </c>
      <c r="I25" s="35" t="s">
        <v>22</v>
      </c>
      <c r="J25" s="25"/>
      <c r="K25" s="38"/>
      <c r="L25" s="2"/>
    </row>
    <row r="26" spans="1:12" ht="15.75" thickBot="1" x14ac:dyDescent="0.3">
      <c r="B26" s="23"/>
      <c r="C26" s="25"/>
      <c r="D26" s="25"/>
      <c r="E26" s="27"/>
      <c r="F26" s="27"/>
      <c r="G26" s="27"/>
      <c r="H26" s="25"/>
      <c r="I26" s="25"/>
      <c r="J26" s="25"/>
      <c r="K26" s="38"/>
      <c r="L26" s="2"/>
    </row>
    <row r="27" spans="1:12" x14ac:dyDescent="0.25">
      <c r="B27" s="23"/>
      <c r="C27" s="25"/>
      <c r="D27" s="51" t="s">
        <v>18</v>
      </c>
      <c r="E27" s="52"/>
      <c r="F27" s="52"/>
      <c r="G27" s="52"/>
      <c r="H27" s="31">
        <f>H24/H25</f>
        <v>18.66661777799473</v>
      </c>
      <c r="I27" s="32" t="s">
        <v>19</v>
      </c>
      <c r="J27" s="25"/>
      <c r="K27" s="38"/>
      <c r="L27" s="2"/>
    </row>
    <row r="28" spans="1:12" ht="15.75" thickBot="1" x14ac:dyDescent="0.3">
      <c r="B28" s="23"/>
      <c r="C28" s="25"/>
      <c r="D28" s="42" t="s">
        <v>9</v>
      </c>
      <c r="E28" s="43"/>
      <c r="F28" s="43"/>
      <c r="G28" s="43"/>
      <c r="H28" s="47">
        <f>H25/H24</f>
        <v>5.3571568877295861E-2</v>
      </c>
      <c r="I28" s="48"/>
      <c r="J28" s="25"/>
      <c r="K28" s="38"/>
      <c r="L28" s="2"/>
    </row>
    <row r="29" spans="1:12" s="3" customFormat="1" ht="15.75" thickBot="1" x14ac:dyDescent="0.3">
      <c r="A29"/>
      <c r="B29" s="28"/>
      <c r="C29" s="26"/>
      <c r="D29" s="26"/>
      <c r="E29" s="26"/>
      <c r="F29" s="26"/>
      <c r="G29" s="26"/>
      <c r="H29" s="26"/>
      <c r="I29" s="26"/>
      <c r="J29" s="26"/>
      <c r="K29" s="40"/>
    </row>
    <row r="30" spans="1:12" hidden="1" x14ac:dyDescent="0.25"/>
    <row r="31" spans="1:12" hidden="1" x14ac:dyDescent="0.25"/>
    <row r="32" spans="1:12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hidden="1" x14ac:dyDescent="0.25"/>
    <row r="288" hidden="1" x14ac:dyDescent="0.25"/>
    <row r="289" hidden="1" x14ac:dyDescent="0.25"/>
    <row r="290" hidden="1" x14ac:dyDescent="0.25"/>
    <row r="291" hidden="1" x14ac:dyDescent="0.25"/>
    <row r="292" hidden="1" x14ac:dyDescent="0.25"/>
    <row r="293" hidden="1" x14ac:dyDescent="0.25"/>
    <row r="294" hidden="1" x14ac:dyDescent="0.25"/>
    <row r="295" hidden="1" x14ac:dyDescent="0.25"/>
    <row r="296" hidden="1" x14ac:dyDescent="0.25"/>
    <row r="297" hidden="1" x14ac:dyDescent="0.25"/>
    <row r="298" hidden="1" x14ac:dyDescent="0.25"/>
    <row r="299" hidden="1" x14ac:dyDescent="0.25"/>
    <row r="300" hidden="1" x14ac:dyDescent="0.25"/>
    <row r="301" hidden="1" x14ac:dyDescent="0.25"/>
    <row r="302" hidden="1" x14ac:dyDescent="0.25"/>
    <row r="303" hidden="1" x14ac:dyDescent="0.25"/>
    <row r="304" hidden="1" x14ac:dyDescent="0.25"/>
    <row r="305" hidden="1" x14ac:dyDescent="0.25"/>
    <row r="306" hidden="1" x14ac:dyDescent="0.25"/>
    <row r="307" hidden="1" x14ac:dyDescent="0.25"/>
    <row r="308" hidden="1" x14ac:dyDescent="0.25"/>
    <row r="309" hidden="1" x14ac:dyDescent="0.25"/>
    <row r="310" hidden="1" x14ac:dyDescent="0.25"/>
    <row r="311" hidden="1" x14ac:dyDescent="0.25"/>
    <row r="312" hidden="1" x14ac:dyDescent="0.25"/>
    <row r="313" hidden="1" x14ac:dyDescent="0.25"/>
    <row r="314" hidden="1" x14ac:dyDescent="0.25"/>
    <row r="315" hidden="1" x14ac:dyDescent="0.25"/>
    <row r="316" hidden="1" x14ac:dyDescent="0.25"/>
    <row r="317" hidden="1" x14ac:dyDescent="0.25"/>
    <row r="318" hidden="1" x14ac:dyDescent="0.25"/>
    <row r="319" hidden="1" x14ac:dyDescent="0.25"/>
    <row r="320" hidden="1" x14ac:dyDescent="0.25"/>
    <row r="321" hidden="1" x14ac:dyDescent="0.25"/>
    <row r="322" hidden="1" x14ac:dyDescent="0.25"/>
    <row r="323" hidden="1" x14ac:dyDescent="0.25"/>
    <row r="324" hidden="1" x14ac:dyDescent="0.25"/>
    <row r="325" hidden="1" x14ac:dyDescent="0.25"/>
    <row r="326" hidden="1" x14ac:dyDescent="0.25"/>
    <row r="327" hidden="1" x14ac:dyDescent="0.25"/>
    <row r="328" hidden="1" x14ac:dyDescent="0.25"/>
    <row r="329" hidden="1" x14ac:dyDescent="0.25"/>
    <row r="330" hidden="1" x14ac:dyDescent="0.25"/>
    <row r="331" hidden="1" x14ac:dyDescent="0.25"/>
    <row r="332" hidden="1" x14ac:dyDescent="0.25"/>
    <row r="333" hidden="1" x14ac:dyDescent="0.25"/>
    <row r="334" hidden="1" x14ac:dyDescent="0.25"/>
    <row r="335" hidden="1" x14ac:dyDescent="0.25"/>
    <row r="336" hidden="1" x14ac:dyDescent="0.25"/>
    <row r="337" hidden="1" x14ac:dyDescent="0.25"/>
    <row r="338" hidden="1" x14ac:dyDescent="0.25"/>
    <row r="339" hidden="1" x14ac:dyDescent="0.25"/>
    <row r="340" hidden="1" x14ac:dyDescent="0.25"/>
    <row r="341" hidden="1" x14ac:dyDescent="0.25"/>
    <row r="342" hidden="1" x14ac:dyDescent="0.25"/>
    <row r="343" hidden="1" x14ac:dyDescent="0.25"/>
    <row r="344" hidden="1" x14ac:dyDescent="0.25"/>
    <row r="345" hidden="1" x14ac:dyDescent="0.25"/>
    <row r="346" hidden="1" x14ac:dyDescent="0.25"/>
    <row r="347" hidden="1" x14ac:dyDescent="0.25"/>
    <row r="348" hidden="1" x14ac:dyDescent="0.25"/>
    <row r="349" hidden="1" x14ac:dyDescent="0.25"/>
    <row r="350" hidden="1" x14ac:dyDescent="0.25"/>
    <row r="351" hidden="1" x14ac:dyDescent="0.25"/>
    <row r="352" hidden="1" x14ac:dyDescent="0.25"/>
    <row r="353" hidden="1" x14ac:dyDescent="0.25"/>
    <row r="354" hidden="1" x14ac:dyDescent="0.25"/>
    <row r="355" hidden="1" x14ac:dyDescent="0.25"/>
    <row r="356" hidden="1" x14ac:dyDescent="0.25"/>
    <row r="357" hidden="1" x14ac:dyDescent="0.25"/>
    <row r="358" hidden="1" x14ac:dyDescent="0.25"/>
    <row r="359" hidden="1" x14ac:dyDescent="0.25"/>
    <row r="360" hidden="1" x14ac:dyDescent="0.25"/>
    <row r="361" hidden="1" x14ac:dyDescent="0.25"/>
    <row r="362" hidden="1" x14ac:dyDescent="0.25"/>
    <row r="363" hidden="1" x14ac:dyDescent="0.25"/>
    <row r="364" hidden="1" x14ac:dyDescent="0.25"/>
    <row r="365" hidden="1" x14ac:dyDescent="0.25"/>
    <row r="366" hidden="1" x14ac:dyDescent="0.25"/>
    <row r="367" hidden="1" x14ac:dyDescent="0.25"/>
    <row r="368" hidden="1" x14ac:dyDescent="0.25"/>
    <row r="369" hidden="1" x14ac:dyDescent="0.25"/>
    <row r="370" hidden="1" x14ac:dyDescent="0.25"/>
    <row r="371" hidden="1" x14ac:dyDescent="0.25"/>
    <row r="372" hidden="1" x14ac:dyDescent="0.25"/>
    <row r="373" hidden="1" x14ac:dyDescent="0.25"/>
    <row r="374" hidden="1" x14ac:dyDescent="0.25"/>
    <row r="375" hidden="1" x14ac:dyDescent="0.25"/>
    <row r="376" hidden="1" x14ac:dyDescent="0.25"/>
    <row r="377" hidden="1" x14ac:dyDescent="0.25"/>
    <row r="378" hidden="1" x14ac:dyDescent="0.25"/>
    <row r="379" hidden="1" x14ac:dyDescent="0.25"/>
    <row r="380" hidden="1" x14ac:dyDescent="0.25"/>
    <row r="381" hidden="1" x14ac:dyDescent="0.25"/>
    <row r="382" hidden="1" x14ac:dyDescent="0.25"/>
    <row r="383" hidden="1" x14ac:dyDescent="0.25"/>
    <row r="384" hidden="1" x14ac:dyDescent="0.25"/>
    <row r="385" hidden="1" x14ac:dyDescent="0.25"/>
    <row r="386" hidden="1" x14ac:dyDescent="0.25"/>
    <row r="387" hidden="1" x14ac:dyDescent="0.25"/>
    <row r="388" hidden="1" x14ac:dyDescent="0.25"/>
    <row r="389" hidden="1" x14ac:dyDescent="0.25"/>
    <row r="390" hidden="1" x14ac:dyDescent="0.25"/>
    <row r="391" hidden="1" x14ac:dyDescent="0.25"/>
    <row r="392" hidden="1" x14ac:dyDescent="0.25"/>
    <row r="393" hidden="1" x14ac:dyDescent="0.25"/>
    <row r="394" hidden="1" x14ac:dyDescent="0.25"/>
    <row r="395" hidden="1" x14ac:dyDescent="0.25"/>
    <row r="396" hidden="1" x14ac:dyDescent="0.25"/>
    <row r="397" hidden="1" x14ac:dyDescent="0.25"/>
    <row r="398" hidden="1" x14ac:dyDescent="0.25"/>
    <row r="399" hidden="1" x14ac:dyDescent="0.25"/>
    <row r="400" hidden="1" x14ac:dyDescent="0.25"/>
    <row r="401" hidden="1" x14ac:dyDescent="0.25"/>
    <row r="402" hidden="1" x14ac:dyDescent="0.25"/>
    <row r="403" hidden="1" x14ac:dyDescent="0.25"/>
    <row r="404" hidden="1" x14ac:dyDescent="0.25"/>
    <row r="405" hidden="1" x14ac:dyDescent="0.25"/>
    <row r="406" hidden="1" x14ac:dyDescent="0.25"/>
    <row r="407" hidden="1" x14ac:dyDescent="0.25"/>
    <row r="408" hidden="1" x14ac:dyDescent="0.25"/>
    <row r="409" hidden="1" x14ac:dyDescent="0.25"/>
    <row r="410" hidden="1" x14ac:dyDescent="0.25"/>
    <row r="411" hidden="1" x14ac:dyDescent="0.25"/>
    <row r="412" hidden="1" x14ac:dyDescent="0.25"/>
    <row r="413" hidden="1" x14ac:dyDescent="0.25"/>
    <row r="414" hidden="1" x14ac:dyDescent="0.25"/>
    <row r="415" hidden="1" x14ac:dyDescent="0.25"/>
    <row r="416" hidden="1" x14ac:dyDescent="0.25"/>
    <row r="417" hidden="1" x14ac:dyDescent="0.25"/>
    <row r="418" hidden="1" x14ac:dyDescent="0.25"/>
    <row r="419" hidden="1" x14ac:dyDescent="0.25"/>
    <row r="420" hidden="1" x14ac:dyDescent="0.25"/>
    <row r="421" hidden="1" x14ac:dyDescent="0.25"/>
    <row r="422" hidden="1" x14ac:dyDescent="0.25"/>
    <row r="423" hidden="1" x14ac:dyDescent="0.25"/>
    <row r="424" hidden="1" x14ac:dyDescent="0.25"/>
    <row r="425" hidden="1" x14ac:dyDescent="0.25"/>
    <row r="426" hidden="1" x14ac:dyDescent="0.25"/>
    <row r="427" hidden="1" x14ac:dyDescent="0.25"/>
    <row r="428" hidden="1" x14ac:dyDescent="0.25"/>
    <row r="429" hidden="1" x14ac:dyDescent="0.25"/>
    <row r="430" hidden="1" x14ac:dyDescent="0.25"/>
    <row r="431" hidden="1" x14ac:dyDescent="0.25"/>
    <row r="432" hidden="1" x14ac:dyDescent="0.25"/>
    <row r="433" hidden="1" x14ac:dyDescent="0.25"/>
    <row r="434" hidden="1" x14ac:dyDescent="0.25"/>
    <row r="435" hidden="1" x14ac:dyDescent="0.25"/>
    <row r="436" hidden="1" x14ac:dyDescent="0.25"/>
    <row r="437" hidden="1" x14ac:dyDescent="0.25"/>
    <row r="438" hidden="1" x14ac:dyDescent="0.25"/>
    <row r="439" hidden="1" x14ac:dyDescent="0.25"/>
    <row r="440" hidden="1" x14ac:dyDescent="0.25"/>
    <row r="441" hidden="1" x14ac:dyDescent="0.25"/>
    <row r="442" hidden="1" x14ac:dyDescent="0.25"/>
    <row r="443" hidden="1" x14ac:dyDescent="0.25"/>
    <row r="444" hidden="1" x14ac:dyDescent="0.25"/>
    <row r="445" hidden="1" x14ac:dyDescent="0.25"/>
    <row r="446" hidden="1" x14ac:dyDescent="0.25"/>
    <row r="447" hidden="1" x14ac:dyDescent="0.25"/>
    <row r="448" hidden="1" x14ac:dyDescent="0.25"/>
    <row r="449" hidden="1" x14ac:dyDescent="0.25"/>
    <row r="450" hidden="1" x14ac:dyDescent="0.25"/>
    <row r="451" hidden="1" x14ac:dyDescent="0.25"/>
    <row r="452" hidden="1" x14ac:dyDescent="0.25"/>
    <row r="453" hidden="1" x14ac:dyDescent="0.25"/>
    <row r="454" hidden="1" x14ac:dyDescent="0.25"/>
    <row r="455" hidden="1" x14ac:dyDescent="0.25"/>
    <row r="456" hidden="1" x14ac:dyDescent="0.25"/>
    <row r="457" hidden="1" x14ac:dyDescent="0.25"/>
    <row r="458" hidden="1" x14ac:dyDescent="0.25"/>
    <row r="459" hidden="1" x14ac:dyDescent="0.25"/>
    <row r="460" hidden="1" x14ac:dyDescent="0.25"/>
    <row r="461" hidden="1" x14ac:dyDescent="0.25"/>
    <row r="462" hidden="1" x14ac:dyDescent="0.25"/>
    <row r="463" hidden="1" x14ac:dyDescent="0.25"/>
    <row r="464" hidden="1" x14ac:dyDescent="0.25"/>
    <row r="465" hidden="1" x14ac:dyDescent="0.25"/>
    <row r="466" hidden="1" x14ac:dyDescent="0.25"/>
    <row r="467" hidden="1" x14ac:dyDescent="0.25"/>
    <row r="468" hidden="1" x14ac:dyDescent="0.25"/>
    <row r="469" hidden="1" x14ac:dyDescent="0.25"/>
    <row r="470" hidden="1" x14ac:dyDescent="0.25"/>
    <row r="471" hidden="1" x14ac:dyDescent="0.25"/>
    <row r="472" hidden="1" x14ac:dyDescent="0.25"/>
    <row r="473" hidden="1" x14ac:dyDescent="0.25"/>
    <row r="474" hidden="1" x14ac:dyDescent="0.25"/>
    <row r="475" hidden="1" x14ac:dyDescent="0.25"/>
    <row r="476" hidden="1" x14ac:dyDescent="0.25"/>
    <row r="477" hidden="1" x14ac:dyDescent="0.25"/>
    <row r="478" hidden="1" x14ac:dyDescent="0.25"/>
    <row r="479" hidden="1" x14ac:dyDescent="0.25"/>
    <row r="480" hidden="1" x14ac:dyDescent="0.25"/>
    <row r="481" hidden="1" x14ac:dyDescent="0.25"/>
    <row r="482" hidden="1" x14ac:dyDescent="0.25"/>
    <row r="483" hidden="1" x14ac:dyDescent="0.25"/>
    <row r="484" hidden="1" x14ac:dyDescent="0.25"/>
    <row r="485" hidden="1" x14ac:dyDescent="0.25"/>
    <row r="486" hidden="1" x14ac:dyDescent="0.25"/>
    <row r="487" hidden="1" x14ac:dyDescent="0.25"/>
    <row r="488" hidden="1" x14ac:dyDescent="0.25"/>
    <row r="489" hidden="1" x14ac:dyDescent="0.25"/>
    <row r="490" hidden="1" x14ac:dyDescent="0.25"/>
    <row r="491" hidden="1" x14ac:dyDescent="0.25"/>
    <row r="492" hidden="1" x14ac:dyDescent="0.25"/>
    <row r="493" hidden="1" x14ac:dyDescent="0.25"/>
    <row r="494" hidden="1" x14ac:dyDescent="0.25"/>
    <row r="495" hidden="1" x14ac:dyDescent="0.25"/>
    <row r="496" hidden="1" x14ac:dyDescent="0.25"/>
    <row r="497" hidden="1" x14ac:dyDescent="0.25"/>
    <row r="498" hidden="1" x14ac:dyDescent="0.25"/>
    <row r="499" hidden="1" x14ac:dyDescent="0.25"/>
    <row r="500" hidden="1" x14ac:dyDescent="0.25"/>
    <row r="501" hidden="1" x14ac:dyDescent="0.25"/>
    <row r="502" hidden="1" x14ac:dyDescent="0.25"/>
    <row r="503" hidden="1" x14ac:dyDescent="0.25"/>
    <row r="504" hidden="1" x14ac:dyDescent="0.25"/>
    <row r="505" hidden="1" x14ac:dyDescent="0.25"/>
    <row r="506" hidden="1" x14ac:dyDescent="0.25"/>
    <row r="507" hidden="1" x14ac:dyDescent="0.25"/>
    <row r="508" hidden="1" x14ac:dyDescent="0.25"/>
    <row r="509" hidden="1" x14ac:dyDescent="0.25"/>
    <row r="510" hidden="1" x14ac:dyDescent="0.25"/>
    <row r="511" hidden="1" x14ac:dyDescent="0.25"/>
    <row r="512" hidden="1" x14ac:dyDescent="0.25"/>
    <row r="513" hidden="1" x14ac:dyDescent="0.25"/>
    <row r="514" hidden="1" x14ac:dyDescent="0.25"/>
    <row r="515" hidden="1" x14ac:dyDescent="0.25"/>
    <row r="516" hidden="1" x14ac:dyDescent="0.25"/>
    <row r="517" hidden="1" x14ac:dyDescent="0.25"/>
    <row r="518" hidden="1" x14ac:dyDescent="0.25"/>
    <row r="519" hidden="1" x14ac:dyDescent="0.25"/>
    <row r="520" hidden="1" x14ac:dyDescent="0.25"/>
    <row r="521" hidden="1" x14ac:dyDescent="0.25"/>
    <row r="522" hidden="1" x14ac:dyDescent="0.25"/>
    <row r="523" hidden="1" x14ac:dyDescent="0.25"/>
    <row r="524" hidden="1" x14ac:dyDescent="0.25"/>
    <row r="525" hidden="1" x14ac:dyDescent="0.25"/>
    <row r="526" hidden="1" x14ac:dyDescent="0.25"/>
    <row r="527" hidden="1" x14ac:dyDescent="0.25"/>
    <row r="528" hidden="1" x14ac:dyDescent="0.25"/>
    <row r="529" hidden="1" x14ac:dyDescent="0.25"/>
    <row r="530" hidden="1" x14ac:dyDescent="0.25"/>
    <row r="531" hidden="1" x14ac:dyDescent="0.25"/>
    <row r="532" hidden="1" x14ac:dyDescent="0.25"/>
    <row r="533" hidden="1" x14ac:dyDescent="0.25"/>
    <row r="534" hidden="1" x14ac:dyDescent="0.25"/>
    <row r="535" hidden="1" x14ac:dyDescent="0.25"/>
    <row r="536" hidden="1" x14ac:dyDescent="0.25"/>
    <row r="537" hidden="1" x14ac:dyDescent="0.25"/>
    <row r="538" hidden="1" x14ac:dyDescent="0.25"/>
    <row r="539" hidden="1" x14ac:dyDescent="0.25"/>
    <row r="540" hidden="1" x14ac:dyDescent="0.25"/>
    <row r="541" hidden="1" x14ac:dyDescent="0.25"/>
    <row r="542" hidden="1" x14ac:dyDescent="0.25"/>
    <row r="543" hidden="1" x14ac:dyDescent="0.25"/>
    <row r="544" hidden="1" x14ac:dyDescent="0.25"/>
    <row r="545" hidden="1" x14ac:dyDescent="0.25"/>
    <row r="546" hidden="1" x14ac:dyDescent="0.25"/>
    <row r="547" hidden="1" x14ac:dyDescent="0.25"/>
    <row r="548" hidden="1" x14ac:dyDescent="0.25"/>
    <row r="549" hidden="1" x14ac:dyDescent="0.25"/>
    <row r="550" hidden="1" x14ac:dyDescent="0.25"/>
    <row r="551" hidden="1" x14ac:dyDescent="0.25"/>
    <row r="552" hidden="1" x14ac:dyDescent="0.25"/>
    <row r="553" hidden="1" x14ac:dyDescent="0.25"/>
    <row r="554" hidden="1" x14ac:dyDescent="0.25"/>
    <row r="555" hidden="1" x14ac:dyDescent="0.25"/>
    <row r="556" hidden="1" x14ac:dyDescent="0.25"/>
    <row r="557" hidden="1" x14ac:dyDescent="0.25"/>
    <row r="558" hidden="1" x14ac:dyDescent="0.25"/>
    <row r="559" hidden="1" x14ac:dyDescent="0.25"/>
    <row r="560" hidden="1" x14ac:dyDescent="0.25"/>
    <row r="561" hidden="1" x14ac:dyDescent="0.25"/>
    <row r="562" hidden="1" x14ac:dyDescent="0.25"/>
    <row r="563" hidden="1" x14ac:dyDescent="0.25"/>
    <row r="564" hidden="1" x14ac:dyDescent="0.25"/>
    <row r="565" hidden="1" x14ac:dyDescent="0.25"/>
    <row r="566" hidden="1" x14ac:dyDescent="0.25"/>
    <row r="567" hidden="1" x14ac:dyDescent="0.25"/>
    <row r="568" hidden="1" x14ac:dyDescent="0.25"/>
    <row r="569" hidden="1" x14ac:dyDescent="0.25"/>
    <row r="570" hidden="1" x14ac:dyDescent="0.25"/>
    <row r="571" hidden="1" x14ac:dyDescent="0.25"/>
    <row r="572" hidden="1" x14ac:dyDescent="0.25"/>
    <row r="573" hidden="1" x14ac:dyDescent="0.25"/>
    <row r="574" hidden="1" x14ac:dyDescent="0.25"/>
    <row r="575" hidden="1" x14ac:dyDescent="0.25"/>
    <row r="576" hidden="1" x14ac:dyDescent="0.25"/>
    <row r="577" hidden="1" x14ac:dyDescent="0.25"/>
    <row r="578" hidden="1" x14ac:dyDescent="0.25"/>
    <row r="579" hidden="1" x14ac:dyDescent="0.25"/>
    <row r="580" hidden="1" x14ac:dyDescent="0.25"/>
    <row r="581" hidden="1" x14ac:dyDescent="0.25"/>
    <row r="582" hidden="1" x14ac:dyDescent="0.25"/>
    <row r="583" hidden="1" x14ac:dyDescent="0.25"/>
    <row r="584" hidden="1" x14ac:dyDescent="0.25"/>
    <row r="585" hidden="1" x14ac:dyDescent="0.25"/>
    <row r="586" hidden="1" x14ac:dyDescent="0.25"/>
    <row r="587" hidden="1" x14ac:dyDescent="0.25"/>
    <row r="588" hidden="1" x14ac:dyDescent="0.25"/>
    <row r="589" hidden="1" x14ac:dyDescent="0.25"/>
    <row r="590" hidden="1" x14ac:dyDescent="0.25"/>
    <row r="591" hidden="1" x14ac:dyDescent="0.25"/>
    <row r="592" hidden="1" x14ac:dyDescent="0.25"/>
    <row r="593" hidden="1" x14ac:dyDescent="0.25"/>
    <row r="594" hidden="1" x14ac:dyDescent="0.25"/>
    <row r="595" hidden="1" x14ac:dyDescent="0.25"/>
    <row r="596" hidden="1" x14ac:dyDescent="0.25"/>
    <row r="597" hidden="1" x14ac:dyDescent="0.25"/>
    <row r="598" hidden="1" x14ac:dyDescent="0.25"/>
    <row r="599" hidden="1" x14ac:dyDescent="0.25"/>
    <row r="600" hidden="1" x14ac:dyDescent="0.25"/>
    <row r="601" hidden="1" x14ac:dyDescent="0.25"/>
    <row r="602" hidden="1" x14ac:dyDescent="0.25"/>
    <row r="603" hidden="1" x14ac:dyDescent="0.25"/>
    <row r="604" hidden="1" x14ac:dyDescent="0.25"/>
    <row r="605" hidden="1" x14ac:dyDescent="0.25"/>
    <row r="606" hidden="1" x14ac:dyDescent="0.25"/>
    <row r="607" hidden="1" x14ac:dyDescent="0.25"/>
    <row r="608" hidden="1" x14ac:dyDescent="0.25"/>
    <row r="609" hidden="1" x14ac:dyDescent="0.25"/>
    <row r="610" hidden="1" x14ac:dyDescent="0.25"/>
    <row r="611" hidden="1" x14ac:dyDescent="0.25"/>
    <row r="612" hidden="1" x14ac:dyDescent="0.25"/>
    <row r="613" hidden="1" x14ac:dyDescent="0.25"/>
    <row r="614" hidden="1" x14ac:dyDescent="0.25"/>
    <row r="615" hidden="1" x14ac:dyDescent="0.25"/>
    <row r="616" hidden="1" x14ac:dyDescent="0.25"/>
    <row r="617" hidden="1" x14ac:dyDescent="0.25"/>
    <row r="618" hidden="1" x14ac:dyDescent="0.25"/>
    <row r="619" hidden="1" x14ac:dyDescent="0.25"/>
    <row r="620" hidden="1" x14ac:dyDescent="0.25"/>
    <row r="621" hidden="1" x14ac:dyDescent="0.25"/>
    <row r="622" hidden="1" x14ac:dyDescent="0.25"/>
    <row r="623" hidden="1" x14ac:dyDescent="0.25"/>
    <row r="624" hidden="1" x14ac:dyDescent="0.25"/>
    <row r="625" hidden="1" x14ac:dyDescent="0.25"/>
    <row r="626" hidden="1" x14ac:dyDescent="0.25"/>
    <row r="627" hidden="1" x14ac:dyDescent="0.25"/>
    <row r="628" hidden="1" x14ac:dyDescent="0.25"/>
    <row r="629" hidden="1" x14ac:dyDescent="0.25"/>
    <row r="630" hidden="1" x14ac:dyDescent="0.25"/>
    <row r="631" hidden="1" x14ac:dyDescent="0.25"/>
    <row r="632" hidden="1" x14ac:dyDescent="0.25"/>
    <row r="633" hidden="1" x14ac:dyDescent="0.25"/>
    <row r="634" hidden="1" x14ac:dyDescent="0.25"/>
    <row r="635" hidden="1" x14ac:dyDescent="0.25"/>
    <row r="636" hidden="1" x14ac:dyDescent="0.25"/>
    <row r="637" hidden="1" x14ac:dyDescent="0.25"/>
    <row r="638" hidden="1" x14ac:dyDescent="0.25"/>
    <row r="639" hidden="1" x14ac:dyDescent="0.25"/>
    <row r="640" hidden="1" x14ac:dyDescent="0.25"/>
    <row r="641" hidden="1" x14ac:dyDescent="0.25"/>
    <row r="642" hidden="1" x14ac:dyDescent="0.25"/>
    <row r="643" hidden="1" x14ac:dyDescent="0.25"/>
    <row r="644" hidden="1" x14ac:dyDescent="0.25"/>
    <row r="645" hidden="1" x14ac:dyDescent="0.25"/>
    <row r="646" hidden="1" x14ac:dyDescent="0.25"/>
    <row r="647" hidden="1" x14ac:dyDescent="0.25"/>
    <row r="648" hidden="1" x14ac:dyDescent="0.25"/>
    <row r="649" hidden="1" x14ac:dyDescent="0.25"/>
    <row r="650" hidden="1" x14ac:dyDescent="0.25"/>
    <row r="651" hidden="1" x14ac:dyDescent="0.25"/>
    <row r="652" hidden="1" x14ac:dyDescent="0.25"/>
    <row r="653" hidden="1" x14ac:dyDescent="0.25"/>
    <row r="654" hidden="1" x14ac:dyDescent="0.25"/>
    <row r="655" hidden="1" x14ac:dyDescent="0.25"/>
    <row r="656" hidden="1" x14ac:dyDescent="0.25"/>
  </sheetData>
  <mergeCells count="17">
    <mergeCell ref="D24:G24"/>
    <mergeCell ref="D28:G28"/>
    <mergeCell ref="B8:G8"/>
    <mergeCell ref="H28:I28"/>
    <mergeCell ref="D25:E25"/>
    <mergeCell ref="D20:I20"/>
    <mergeCell ref="F12:G12"/>
    <mergeCell ref="I12:J12"/>
    <mergeCell ref="D27:G27"/>
    <mergeCell ref="H8:J8"/>
    <mergeCell ref="C16:E16"/>
    <mergeCell ref="C17:E17"/>
    <mergeCell ref="C15:E15"/>
    <mergeCell ref="C14:E14"/>
    <mergeCell ref="C13:E13"/>
    <mergeCell ref="D21:G22"/>
    <mergeCell ref="D23:G23"/>
  </mergeCell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Notes!$A$1:$A$2</xm:f>
          </x14:formula1>
          <xm:sqref>K8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opLeftCell="B1" workbookViewId="0">
      <selection activeCell="E8" sqref="E8"/>
    </sheetView>
  </sheetViews>
  <sheetFormatPr defaultRowHeight="15" x14ac:dyDescent="0.25"/>
  <cols>
    <col min="1" max="1" width="0" hidden="1" customWidth="1"/>
  </cols>
  <sheetData>
    <row r="1" spans="1:2" x14ac:dyDescent="0.25">
      <c r="A1" t="s">
        <v>4</v>
      </c>
    </row>
    <row r="2" spans="1:2" x14ac:dyDescent="0.25">
      <c r="A2" t="s">
        <v>5</v>
      </c>
      <c r="B2" t="s">
        <v>26</v>
      </c>
    </row>
    <row r="3" spans="1:2" x14ac:dyDescent="0.25">
      <c r="B3" t="s">
        <v>23</v>
      </c>
    </row>
    <row r="4" spans="1:2" x14ac:dyDescent="0.25">
      <c r="B4" t="s">
        <v>24</v>
      </c>
    </row>
    <row r="5" spans="1:2" x14ac:dyDescent="0.25">
      <c r="B5" t="s">
        <v>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Calculations</vt:lpstr>
      <vt:lpstr>Notes</vt:lpstr>
      <vt:lpstr>Sheet3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Lamica</dc:creator>
  <cp:lastModifiedBy>Steven Lamica</cp:lastModifiedBy>
  <dcterms:created xsi:type="dcterms:W3CDTF">2012-10-09T15:17:22Z</dcterms:created>
  <dcterms:modified xsi:type="dcterms:W3CDTF">2012-10-15T16:08:21Z</dcterms:modified>
</cp:coreProperties>
</file>